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GENÇ ERKEK" sheetId="3" r:id="rId1"/>
    <sheet name="GENÇ KIZ" sheetId="4" r:id="rId2"/>
    <sheet name="YILDIZ ERKEKK" sheetId="5" r:id="rId3"/>
    <sheet name="YILDIZ KIZ" sheetId="2" r:id="rId4"/>
  </sheets>
  <externalReferences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8" i="5"/>
  <c r="C7" i="5"/>
  <c r="C6" i="5"/>
  <c r="C5" i="5"/>
  <c r="L2" i="5"/>
  <c r="K21" i="5" l="1"/>
  <c r="K17" i="5"/>
  <c r="K19" i="5"/>
  <c r="K22" i="5"/>
  <c r="K14" i="5"/>
  <c r="K20" i="5"/>
  <c r="K15" i="5"/>
  <c r="K23" i="5"/>
  <c r="K16" i="5"/>
  <c r="K18" i="5"/>
  <c r="C7" i="4"/>
  <c r="C6" i="4"/>
  <c r="K14" i="4" s="1"/>
  <c r="C5" i="4"/>
  <c r="L2" i="4"/>
  <c r="U1" i="4"/>
  <c r="K13" i="4" l="1"/>
  <c r="K12" i="4"/>
  <c r="K14" i="3" l="1"/>
  <c r="V7" i="3"/>
  <c r="M7" i="3"/>
  <c r="K17" i="3" s="1"/>
  <c r="C7" i="3"/>
  <c r="K16" i="3" s="1"/>
  <c r="V6" i="3"/>
  <c r="K21" i="3" s="1"/>
  <c r="M6" i="3"/>
  <c r="K20" i="3" s="1"/>
  <c r="C6" i="3"/>
  <c r="K19" i="3" s="1"/>
  <c r="V5" i="3"/>
  <c r="K18" i="3" s="1"/>
  <c r="M5" i="3"/>
  <c r="C5" i="3"/>
  <c r="K13" i="3" s="1"/>
  <c r="L2" i="3"/>
  <c r="K15" i="3" l="1"/>
  <c r="K20" i="2" l="1"/>
  <c r="K16" i="2"/>
  <c r="C9" i="2"/>
  <c r="K19" i="2" s="1"/>
  <c r="C8" i="2"/>
  <c r="K18" i="2" s="1"/>
  <c r="C7" i="2"/>
  <c r="K23" i="2" s="1"/>
  <c r="C6" i="2"/>
  <c r="K15" i="2" s="1"/>
  <c r="C5" i="2"/>
  <c r="K14" i="2" s="1"/>
  <c r="L2" i="2"/>
  <c r="U1" i="2"/>
  <c r="K17" i="2" l="1"/>
  <c r="K21" i="2"/>
  <c r="K22" i="2"/>
</calcChain>
</file>

<file path=xl/sharedStrings.xml><?xml version="1.0" encoding="utf-8"?>
<sst xmlns="http://schemas.openxmlformats.org/spreadsheetml/2006/main" count="283" uniqueCount="97">
  <si>
    <t>2022-2023</t>
  </si>
  <si>
    <t>ÖĞRETİM YILI</t>
  </si>
  <si>
    <t>YILDIZ</t>
  </si>
  <si>
    <t>ERKEK</t>
  </si>
  <si>
    <t>BOCCE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</si>
  <si>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</si>
  <si>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</si>
  <si>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</si>
  <si>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</si>
  <si>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</si>
  <si>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</si>
  <si>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</si>
  <si>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</si>
  <si>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</si>
  <si>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</si>
  <si>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LAÇİN ATATÜRK OO</t>
  </si>
  <si>
    <t>A GRUBU</t>
  </si>
  <si>
    <t>2-</t>
  </si>
  <si>
    <t>OLAN TAKIMLARI YAZINIZ, KURASINI ÇEKEN TAKIMI</t>
  </si>
  <si>
    <t>YILDIRIM BEYAZIT İHOO</t>
  </si>
  <si>
    <t>3-</t>
  </si>
  <si>
    <t>SAĞDAKİ KURA SONUCU ALANINA YAPIŞTIRINIZ</t>
  </si>
  <si>
    <t>SUNGURLU KALEDERE ŞEHİT B. KESEKLER OO</t>
  </si>
  <si>
    <t>SIRA</t>
  </si>
  <si>
    <t>TARİH</t>
  </si>
  <si>
    <t>SAAT</t>
  </si>
  <si>
    <t>FİKSTÜR</t>
  </si>
  <si>
    <t>TAKIMLAR
(HİTİT ÜNİ.SPOR BİLİMLER FAKÜLTESİ BOCCE SAHASI)</t>
  </si>
  <si>
    <t>1.MAÇLAR</t>
  </si>
  <si>
    <t>A1-A2</t>
  </si>
  <si>
    <t>2.MAÇLAR</t>
  </si>
  <si>
    <t>A3-A1</t>
  </si>
  <si>
    <t>3.MAÇLAR</t>
  </si>
  <si>
    <t>A2-A3</t>
  </si>
  <si>
    <t>A4</t>
  </si>
  <si>
    <t>A5</t>
  </si>
  <si>
    <t>SUNGURLU KAVŞUT Ş.KEREM BEKSİZ OO</t>
  </si>
  <si>
    <t>4-</t>
  </si>
  <si>
    <t>SUNGURLU KALEDERE Ş.BAYRAM KESEKLER OO</t>
  </si>
  <si>
    <t>5-</t>
  </si>
  <si>
    <t>MECİTÖZÜ İHOO</t>
  </si>
  <si>
    <t>A1-A4</t>
  </si>
  <si>
    <t>A5-A3</t>
  </si>
  <si>
    <t>A4-A2</t>
  </si>
  <si>
    <t>A5-A1</t>
  </si>
  <si>
    <t>4.MAÇLAR</t>
  </si>
  <si>
    <t>A4-A5</t>
  </si>
  <si>
    <t>5.MAÇLAR</t>
  </si>
  <si>
    <t>A2-A5</t>
  </si>
  <si>
    <t>A3-A4</t>
  </si>
  <si>
    <t>GENÇ</t>
  </si>
  <si>
    <t>SPOR LİSESİ</t>
  </si>
  <si>
    <t>B1</t>
  </si>
  <si>
    <t>B2</t>
  </si>
  <si>
    <t>B3</t>
  </si>
  <si>
    <t>B GRUBU</t>
  </si>
  <si>
    <t>C GRUBU</t>
  </si>
  <si>
    <t>HİTİT MTAL</t>
  </si>
  <si>
    <t>GÜZEL SANATLAR LİSESİ</t>
  </si>
  <si>
    <t>ŞEHİT EROL OLÇOK AİHL</t>
  </si>
  <si>
    <t>SUNGURLU ŞEHİT ALİ ALITKAN AİHL</t>
  </si>
  <si>
    <t>6-</t>
  </si>
  <si>
    <t>ŞEHİT MUSTAFA SOLAK MTAL</t>
  </si>
  <si>
    <t>C1</t>
  </si>
  <si>
    <t>C2</t>
  </si>
  <si>
    <t>C3</t>
  </si>
  <si>
    <t>7-</t>
  </si>
  <si>
    <t>CUMHURİYET ANADOLU LİSESİ</t>
  </si>
  <si>
    <t>8-</t>
  </si>
  <si>
    <t>ŞEHİT MUSTAFA SOLAK AİHL</t>
  </si>
  <si>
    <t>9-</t>
  </si>
  <si>
    <t>MECİTÖZÜ ŞEHİT MAHMUT DAŞTAN MTAL</t>
  </si>
  <si>
    <t>B1-B2</t>
  </si>
  <si>
    <t>C1-C2</t>
  </si>
  <si>
    <t>B3-B1</t>
  </si>
  <si>
    <t>C3-C1</t>
  </si>
  <si>
    <t>B2-B3</t>
  </si>
  <si>
    <t>C2-C3</t>
  </si>
  <si>
    <t>F1-F2</t>
  </si>
  <si>
    <t>FİNAL GRUBU 1.TAKIM - FİNAL GRUBU 2. TAKIM</t>
  </si>
  <si>
    <t>F3-F1</t>
  </si>
  <si>
    <t>FİNAL GRUBU 3.TAKIM - FİNAL GRUBU 1. TAKIM</t>
  </si>
  <si>
    <t>6.MAÇLAR</t>
  </si>
  <si>
    <t>F2-F3</t>
  </si>
  <si>
    <t>FİNAL GRUBU 2.TAKIM - FİNAL GRUBU 3. TAKIM</t>
  </si>
  <si>
    <t>SUNGURLU TOKİ MTAL</t>
  </si>
  <si>
    <t>SUNGURLU ALİ ALITKAN AİHL</t>
  </si>
  <si>
    <t>PROF.DR.H.KARAMAN KIZ AİHL</t>
  </si>
  <si>
    <t>MEHMETÇİK AND.LİS.</t>
  </si>
  <si>
    <t>SUNGURLU ALİ ALITKAN AİHL-MEHMETÇİK ANADOLU LİSESİ</t>
  </si>
  <si>
    <t>PROF.DR.H.KARAMAN KIZ AİHL-HİTİT MTAL</t>
  </si>
  <si>
    <t>MAÇ</t>
  </si>
  <si>
    <t>Gruplardan 1'ler takım Çıkacak</t>
  </si>
  <si>
    <t xml:space="preserve">A 1  - C 1   / B 1 - D 1 (Osmancık Grubu) </t>
  </si>
  <si>
    <t>ÇAPRAZ MÜSABAKALARI 14:00 BAŞLAYACAKTIR.</t>
  </si>
  <si>
    <t>KEREBİ GAZİ İHOO</t>
  </si>
  <si>
    <t>LAÇİN ÇAMLICA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</si>
</sst>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sz val="11"/>
      <name val="Arial Tur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7" borderId="9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36" xfId="0" applyNumberFormat="1" applyBorder="1" applyAlignment="1" applyProtection="1">
      <alignment horizontal="center" vertical="center" wrapText="1" shrinkToFit="1"/>
      <protection locked="0"/>
    </xf>
    <xf numFmtId="15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0" fillId="6" borderId="30" xfId="0" applyFill="1" applyBorder="1" applyAlignment="1" applyProtection="1">
      <alignment horizontal="center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20" fontId="6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center" vertical="center" wrapText="1" shrinkToFit="1"/>
      <protection locked="0"/>
    </xf>
    <xf numFmtId="20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 wrapText="1" shrinkToFit="1"/>
      <protection locked="0"/>
    </xf>
    <xf numFmtId="20" fontId="6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 wrapText="1" shrinkToFit="1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20" fontId="6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 wrapText="1" shrinkToFit="1"/>
    </xf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GEN&#199;%20ERK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GEN&#199;%20KI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YILDIZ%20K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29"/>
  <sheetViews>
    <sheetView zoomScaleNormal="100" workbookViewId="0">
      <selection activeCell="Y34" sqref="Y34"/>
    </sheetView>
  </sheetViews>
  <sheetFormatPr defaultColWidth="3.7109375" defaultRowHeight="15"/>
  <cols>
    <col min="1" max="1" width="3.7109375" style="4" customWidth="1"/>
    <col min="2" max="4" width="3.7109375" style="2" customWidth="1"/>
    <col min="5" max="5" width="9.710937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6" t="s">
        <v>1</v>
      </c>
      <c r="K1" s="36"/>
      <c r="L1" s="36"/>
      <c r="M1" s="36"/>
      <c r="N1" s="36"/>
      <c r="O1" s="36"/>
      <c r="P1" s="36" t="s">
        <v>50</v>
      </c>
      <c r="Q1" s="36"/>
      <c r="R1" s="36"/>
      <c r="S1" s="36"/>
      <c r="T1" s="36"/>
      <c r="U1" s="37" t="s">
        <v>3</v>
      </c>
      <c r="V1" s="37"/>
      <c r="W1" s="37"/>
      <c r="X1" s="37"/>
      <c r="Y1" s="37"/>
      <c r="Z1" s="1"/>
      <c r="AA1" s="1"/>
      <c r="AB1" s="1"/>
    </row>
    <row r="2" spans="1:59" ht="15.75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6" t="str">
        <f>[1]ANASAYFA!Q11</f>
        <v>İL BİRİNCİLİĞİ</v>
      </c>
      <c r="M2" s="36"/>
      <c r="N2" s="36"/>
      <c r="O2" s="36"/>
      <c r="P2" s="36"/>
      <c r="Q2" s="36"/>
      <c r="R2" s="36"/>
      <c r="S2" s="36"/>
      <c r="T2" s="39" t="s">
        <v>5</v>
      </c>
      <c r="U2" s="39"/>
      <c r="V2" s="39"/>
      <c r="W2" s="39"/>
      <c r="X2" s="39"/>
      <c r="Y2" s="3"/>
      <c r="Z2" s="1"/>
      <c r="AA2" s="1"/>
      <c r="AB2" s="1"/>
      <c r="AD2" s="40" t="s">
        <v>6</v>
      </c>
      <c r="AE2" s="40"/>
      <c r="AF2" s="41" t="s">
        <v>7</v>
      </c>
      <c r="AG2" s="41"/>
    </row>
    <row r="3" spans="1:59" ht="16.5" thickBot="1">
      <c r="B3" s="2" t="s">
        <v>11</v>
      </c>
      <c r="X3" s="42" t="s">
        <v>12</v>
      </c>
      <c r="Y3" s="42"/>
      <c r="Z3" s="42"/>
      <c r="AA3" s="42"/>
      <c r="AD3" s="5" t="s">
        <v>13</v>
      </c>
      <c r="AE3" s="6" t="s">
        <v>14</v>
      </c>
      <c r="AF3" s="7" t="s">
        <v>8</v>
      </c>
      <c r="AG3" s="15" t="s">
        <v>51</v>
      </c>
      <c r="AJ3" s="43" t="s">
        <v>8</v>
      </c>
      <c r="AK3" s="43"/>
      <c r="AL3" s="43"/>
      <c r="AM3" s="43"/>
      <c r="AN3" s="43" t="s">
        <v>9</v>
      </c>
      <c r="AO3" s="43"/>
      <c r="AP3" s="43"/>
      <c r="AQ3" s="43"/>
      <c r="AR3" s="43" t="s">
        <v>10</v>
      </c>
      <c r="AS3" s="43"/>
      <c r="AT3" s="43"/>
      <c r="AU3" s="43"/>
      <c r="AV3" s="43" t="s">
        <v>52</v>
      </c>
      <c r="AW3" s="43"/>
      <c r="AX3" s="43"/>
      <c r="AY3" s="43"/>
      <c r="AZ3" s="43" t="s">
        <v>53</v>
      </c>
      <c r="BA3" s="43"/>
      <c r="BB3" s="43"/>
      <c r="BC3" s="43"/>
      <c r="BD3" s="43" t="s">
        <v>54</v>
      </c>
      <c r="BE3" s="43"/>
      <c r="BF3" s="43"/>
      <c r="BG3" s="43"/>
    </row>
    <row r="4" spans="1:59" ht="15" customHeight="1" thickBot="1">
      <c r="B4" s="44" t="s">
        <v>16</v>
      </c>
      <c r="C4" s="45"/>
      <c r="D4" s="45"/>
      <c r="E4" s="45"/>
      <c r="F4" s="45"/>
      <c r="G4" s="45"/>
      <c r="H4" s="45"/>
      <c r="I4" s="45"/>
      <c r="J4" s="46"/>
      <c r="K4" s="9"/>
      <c r="L4" s="44" t="s">
        <v>55</v>
      </c>
      <c r="M4" s="45"/>
      <c r="N4" s="45"/>
      <c r="O4" s="45"/>
      <c r="P4" s="45"/>
      <c r="Q4" s="45"/>
      <c r="R4" s="45"/>
      <c r="S4" s="46"/>
      <c r="U4" s="44" t="s">
        <v>56</v>
      </c>
      <c r="V4" s="45"/>
      <c r="W4" s="45"/>
      <c r="X4" s="45"/>
      <c r="Y4" s="45"/>
      <c r="Z4" s="45"/>
      <c r="AA4" s="45"/>
      <c r="AB4" s="46"/>
      <c r="AD4" s="5" t="s">
        <v>17</v>
      </c>
      <c r="AE4" s="6" t="s">
        <v>18</v>
      </c>
      <c r="AF4" s="7" t="s">
        <v>9</v>
      </c>
      <c r="AG4" s="15" t="s">
        <v>57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</row>
    <row r="5" spans="1:59">
      <c r="B5" s="13" t="s">
        <v>13</v>
      </c>
      <c r="C5" s="47" t="str">
        <f>AG3</f>
        <v>SPOR LİSESİ</v>
      </c>
      <c r="D5" s="47"/>
      <c r="E5" s="47"/>
      <c r="F5" s="47"/>
      <c r="G5" s="47"/>
      <c r="H5" s="47"/>
      <c r="I5" s="47"/>
      <c r="J5" s="48"/>
      <c r="L5" s="13" t="s">
        <v>13</v>
      </c>
      <c r="M5" s="47" t="str">
        <f>AG6</f>
        <v>ŞEHİT EROL OLÇOK AİHL</v>
      </c>
      <c r="N5" s="47"/>
      <c r="O5" s="47"/>
      <c r="P5" s="47"/>
      <c r="Q5" s="47"/>
      <c r="R5" s="47"/>
      <c r="S5" s="48"/>
      <c r="U5" s="13" t="s">
        <v>13</v>
      </c>
      <c r="V5" s="47" t="str">
        <f>AG9</f>
        <v>CUMHURİYET ANADOLU LİSESİ</v>
      </c>
      <c r="W5" s="47"/>
      <c r="X5" s="47"/>
      <c r="Y5" s="47"/>
      <c r="Z5" s="47"/>
      <c r="AA5" s="47"/>
      <c r="AB5" s="48"/>
      <c r="AD5" s="5" t="s">
        <v>20</v>
      </c>
      <c r="AE5" s="6" t="s">
        <v>21</v>
      </c>
      <c r="AF5" s="7" t="s">
        <v>10</v>
      </c>
      <c r="AG5" s="15" t="s">
        <v>58</v>
      </c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</row>
    <row r="6" spans="1:59">
      <c r="B6" s="11" t="s">
        <v>17</v>
      </c>
      <c r="C6" s="49" t="str">
        <f>AG4</f>
        <v>HİTİT MTAL</v>
      </c>
      <c r="D6" s="49"/>
      <c r="E6" s="49"/>
      <c r="F6" s="49"/>
      <c r="G6" s="49"/>
      <c r="H6" s="49"/>
      <c r="I6" s="49"/>
      <c r="J6" s="50"/>
      <c r="L6" s="11" t="s">
        <v>17</v>
      </c>
      <c r="M6" s="49" t="str">
        <f>AG7</f>
        <v>SUNGURLU ŞEHİT ALİ ALITKAN AİHL</v>
      </c>
      <c r="N6" s="49"/>
      <c r="O6" s="49"/>
      <c r="P6" s="49"/>
      <c r="Q6" s="49"/>
      <c r="R6" s="49"/>
      <c r="S6" s="50"/>
      <c r="U6" s="11" t="s">
        <v>17</v>
      </c>
      <c r="V6" s="49" t="str">
        <f>AG10</f>
        <v>ŞEHİT MUSTAFA SOLAK AİHL</v>
      </c>
      <c r="W6" s="49"/>
      <c r="X6" s="49"/>
      <c r="Y6" s="49"/>
      <c r="Z6" s="49"/>
      <c r="AA6" s="49"/>
      <c r="AB6" s="50"/>
      <c r="AD6" s="5" t="s">
        <v>37</v>
      </c>
      <c r="AE6" s="14"/>
      <c r="AF6" s="7" t="s">
        <v>52</v>
      </c>
      <c r="AG6" s="15" t="s">
        <v>59</v>
      </c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</row>
    <row r="7" spans="1:59" ht="15" customHeight="1" thickBot="1">
      <c r="B7" s="12" t="s">
        <v>20</v>
      </c>
      <c r="C7" s="51" t="str">
        <f>AG5</f>
        <v>GÜZEL SANATLAR LİSESİ</v>
      </c>
      <c r="D7" s="51"/>
      <c r="E7" s="51"/>
      <c r="F7" s="51"/>
      <c r="G7" s="51"/>
      <c r="H7" s="51"/>
      <c r="I7" s="51"/>
      <c r="J7" s="52"/>
      <c r="L7" s="12" t="s">
        <v>20</v>
      </c>
      <c r="M7" s="51" t="str">
        <f>AG8</f>
        <v>ŞEHİT MUSTAFA SOLAK MTAL</v>
      </c>
      <c r="N7" s="51"/>
      <c r="O7" s="51"/>
      <c r="P7" s="51"/>
      <c r="Q7" s="51"/>
      <c r="R7" s="51"/>
      <c r="S7" s="52"/>
      <c r="U7" s="12" t="s">
        <v>20</v>
      </c>
      <c r="V7" s="51" t="str">
        <f>AG11</f>
        <v>MECİTÖZÜ ŞEHİT MAHMUT DAŞTAN MTAL</v>
      </c>
      <c r="W7" s="51"/>
      <c r="X7" s="51"/>
      <c r="Y7" s="51"/>
      <c r="Z7" s="51"/>
      <c r="AA7" s="51"/>
      <c r="AB7" s="52"/>
      <c r="AD7" s="5" t="s">
        <v>39</v>
      </c>
      <c r="AE7" s="14"/>
      <c r="AF7" s="7" t="s">
        <v>53</v>
      </c>
      <c r="AG7" s="15" t="s">
        <v>60</v>
      </c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</row>
    <row r="8" spans="1:59">
      <c r="B8" s="16"/>
      <c r="C8" s="17"/>
      <c r="D8" s="17"/>
      <c r="E8" s="17"/>
      <c r="F8" s="17"/>
      <c r="G8" s="17"/>
      <c r="H8" s="17"/>
      <c r="I8" s="17"/>
      <c r="J8" s="17"/>
      <c r="L8" s="16"/>
      <c r="M8" s="17"/>
      <c r="N8" s="17"/>
      <c r="O8" s="17"/>
      <c r="P8" s="17"/>
      <c r="Q8" s="17"/>
      <c r="R8" s="17"/>
      <c r="S8" s="17"/>
      <c r="U8" s="16"/>
      <c r="V8" s="17"/>
      <c r="W8" s="17"/>
      <c r="X8" s="17"/>
      <c r="Y8" s="17"/>
      <c r="Z8" s="17"/>
      <c r="AA8" s="17"/>
      <c r="AB8" s="17"/>
      <c r="AD8" s="5" t="s">
        <v>61</v>
      </c>
      <c r="AE8" s="14"/>
      <c r="AF8" s="7" t="s">
        <v>54</v>
      </c>
      <c r="AG8" s="15" t="s">
        <v>62</v>
      </c>
      <c r="AJ8" s="43" t="s">
        <v>63</v>
      </c>
      <c r="AK8" s="43"/>
      <c r="AL8" s="43"/>
      <c r="AM8" s="43"/>
      <c r="AN8" s="66" t="s">
        <v>64</v>
      </c>
      <c r="AO8" s="67"/>
      <c r="AP8" s="67"/>
      <c r="AQ8" s="67"/>
      <c r="AR8" s="66" t="s">
        <v>65</v>
      </c>
      <c r="AS8" s="67"/>
      <c r="AT8" s="67"/>
      <c r="AU8" s="67"/>
      <c r="AV8" s="66"/>
      <c r="AW8" s="67"/>
      <c r="AX8" s="67"/>
      <c r="AY8" s="67"/>
      <c r="AZ8" s="43"/>
      <c r="BA8" s="43"/>
      <c r="BB8" s="43"/>
      <c r="BC8" s="43"/>
      <c r="BD8" s="43"/>
      <c r="BE8" s="43"/>
      <c r="BF8" s="43"/>
      <c r="BG8" s="43"/>
    </row>
    <row r="9" spans="1:59" ht="15" customHeight="1" thickBot="1">
      <c r="B9" s="16"/>
      <c r="C9" s="17"/>
      <c r="D9" s="17"/>
      <c r="E9" s="17"/>
      <c r="F9" s="17"/>
      <c r="G9" s="17"/>
      <c r="H9" s="17"/>
      <c r="I9" s="17"/>
      <c r="J9" s="17"/>
      <c r="L9" s="16"/>
      <c r="M9" s="17"/>
      <c r="N9" s="17"/>
      <c r="O9" s="17"/>
      <c r="P9" s="17"/>
      <c r="Q9" s="17"/>
      <c r="R9" s="17"/>
      <c r="S9" s="17"/>
      <c r="U9" s="16"/>
      <c r="V9" s="17"/>
      <c r="W9" s="17"/>
      <c r="X9" s="17"/>
      <c r="Y9" s="17"/>
      <c r="Z9" s="17"/>
      <c r="AA9" s="17"/>
      <c r="AB9" s="17"/>
      <c r="AD9" s="5" t="s">
        <v>66</v>
      </c>
      <c r="AE9" s="14"/>
      <c r="AF9" s="7" t="s">
        <v>63</v>
      </c>
      <c r="AG9" s="15" t="s">
        <v>67</v>
      </c>
      <c r="AJ9" s="43"/>
      <c r="AK9" s="43"/>
      <c r="AL9" s="43"/>
      <c r="AM9" s="43"/>
      <c r="AN9" s="68"/>
      <c r="AO9" s="69"/>
      <c r="AP9" s="69"/>
      <c r="AQ9" s="69"/>
      <c r="AR9" s="68"/>
      <c r="AS9" s="69"/>
      <c r="AT9" s="69"/>
      <c r="AU9" s="69"/>
      <c r="AV9" s="68"/>
      <c r="AW9" s="69"/>
      <c r="AX9" s="69"/>
      <c r="AY9" s="69"/>
      <c r="AZ9" s="43"/>
      <c r="BA9" s="43"/>
      <c r="BB9" s="43"/>
      <c r="BC9" s="43"/>
      <c r="BD9" s="43"/>
      <c r="BE9" s="43"/>
      <c r="BF9" s="43"/>
      <c r="BG9" s="43"/>
    </row>
    <row r="10" spans="1:59" ht="15" customHeight="1">
      <c r="A10" s="53" t="s">
        <v>23</v>
      </c>
      <c r="B10" s="56" t="s">
        <v>91</v>
      </c>
      <c r="C10" s="57"/>
      <c r="D10" s="58"/>
      <c r="E10" s="21"/>
      <c r="F10" s="56" t="s">
        <v>25</v>
      </c>
      <c r="G10" s="58"/>
      <c r="H10" s="56" t="s">
        <v>26</v>
      </c>
      <c r="I10" s="57"/>
      <c r="J10" s="58"/>
      <c r="K10" s="65" t="s">
        <v>27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8"/>
      <c r="AD10" s="5" t="s">
        <v>68</v>
      </c>
      <c r="AE10" s="14"/>
      <c r="AF10" s="7" t="s">
        <v>64</v>
      </c>
      <c r="AG10" s="15" t="s">
        <v>69</v>
      </c>
      <c r="AJ10" s="43"/>
      <c r="AK10" s="43"/>
      <c r="AL10" s="43"/>
      <c r="AM10" s="43"/>
      <c r="AN10" s="68"/>
      <c r="AO10" s="69"/>
      <c r="AP10" s="69"/>
      <c r="AQ10" s="69"/>
      <c r="AR10" s="68"/>
      <c r="AS10" s="69"/>
      <c r="AT10" s="69"/>
      <c r="AU10" s="69"/>
      <c r="AV10" s="68"/>
      <c r="AW10" s="69"/>
      <c r="AX10" s="69"/>
      <c r="AY10" s="69"/>
      <c r="AZ10" s="43"/>
      <c r="BA10" s="43"/>
      <c r="BB10" s="43"/>
      <c r="BC10" s="43"/>
      <c r="BD10" s="43"/>
      <c r="BE10" s="43"/>
      <c r="BF10" s="43"/>
      <c r="BG10" s="43"/>
    </row>
    <row r="11" spans="1:59" ht="15" customHeight="1">
      <c r="A11" s="54"/>
      <c r="B11" s="59"/>
      <c r="C11" s="60"/>
      <c r="D11" s="61"/>
      <c r="E11" s="22" t="s">
        <v>24</v>
      </c>
      <c r="F11" s="59"/>
      <c r="G11" s="61"/>
      <c r="H11" s="59"/>
      <c r="I11" s="60"/>
      <c r="J11" s="61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1"/>
      <c r="AD11" s="5" t="s">
        <v>70</v>
      </c>
      <c r="AE11" s="14"/>
      <c r="AF11" s="7" t="s">
        <v>65</v>
      </c>
      <c r="AG11" s="15" t="s">
        <v>71</v>
      </c>
      <c r="AJ11" s="43"/>
      <c r="AK11" s="43"/>
      <c r="AL11" s="43"/>
      <c r="AM11" s="43"/>
      <c r="AN11" s="68"/>
      <c r="AO11" s="69"/>
      <c r="AP11" s="69"/>
      <c r="AQ11" s="69"/>
      <c r="AR11" s="68"/>
      <c r="AS11" s="69"/>
      <c r="AT11" s="69"/>
      <c r="AU11" s="69"/>
      <c r="AV11" s="68"/>
      <c r="AW11" s="69"/>
      <c r="AX11" s="69"/>
      <c r="AY11" s="69"/>
      <c r="AZ11" s="43"/>
      <c r="BA11" s="43"/>
      <c r="BB11" s="43"/>
      <c r="BC11" s="43"/>
      <c r="BD11" s="43"/>
      <c r="BE11" s="43"/>
      <c r="BF11" s="43"/>
      <c r="BG11" s="43"/>
    </row>
    <row r="12" spans="1:59" ht="15" customHeight="1" thickBot="1">
      <c r="A12" s="55"/>
      <c r="B12" s="62"/>
      <c r="C12" s="63"/>
      <c r="D12" s="64"/>
      <c r="E12" s="23"/>
      <c r="F12" s="62"/>
      <c r="G12" s="64"/>
      <c r="H12" s="62"/>
      <c r="I12" s="63"/>
      <c r="J12" s="64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  <c r="AJ12" s="43"/>
      <c r="AK12" s="43"/>
      <c r="AL12" s="43"/>
      <c r="AM12" s="43"/>
      <c r="AN12" s="70"/>
      <c r="AO12" s="71"/>
      <c r="AP12" s="71"/>
      <c r="AQ12" s="71"/>
      <c r="AR12" s="70"/>
      <c r="AS12" s="71"/>
      <c r="AT12" s="71"/>
      <c r="AU12" s="71"/>
      <c r="AV12" s="70"/>
      <c r="AW12" s="71"/>
      <c r="AX12" s="71"/>
      <c r="AY12" s="71"/>
      <c r="AZ12" s="43"/>
      <c r="BA12" s="43"/>
      <c r="BB12" s="43"/>
      <c r="BC12" s="43"/>
      <c r="BD12" s="43"/>
      <c r="BE12" s="43"/>
      <c r="BF12" s="43"/>
      <c r="BG12" s="43"/>
    </row>
    <row r="13" spans="1:59">
      <c r="A13" s="13">
        <v>1</v>
      </c>
      <c r="B13" s="72" t="s">
        <v>28</v>
      </c>
      <c r="C13" s="72"/>
      <c r="D13" s="72"/>
      <c r="E13" s="24">
        <v>44998</v>
      </c>
      <c r="F13" s="73">
        <v>0.41666666666666669</v>
      </c>
      <c r="G13" s="72"/>
      <c r="H13" s="74" t="s">
        <v>29</v>
      </c>
      <c r="I13" s="74"/>
      <c r="J13" s="74"/>
      <c r="K13" s="75" t="str">
        <f>CONCATENATE(C5," ","-"," ",C6)</f>
        <v>SPOR LİSESİ - HİTİT MTAL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1:59">
      <c r="A14" s="11">
        <v>2</v>
      </c>
      <c r="B14" s="77" t="s">
        <v>28</v>
      </c>
      <c r="C14" s="77"/>
      <c r="D14" s="77"/>
      <c r="E14" s="25">
        <v>44998</v>
      </c>
      <c r="F14" s="78">
        <v>0.41666666666666669</v>
      </c>
      <c r="G14" s="78"/>
      <c r="H14" s="79" t="s">
        <v>72</v>
      </c>
      <c r="I14" s="79"/>
      <c r="J14" s="79"/>
      <c r="K14" s="80" t="str">
        <f>CONCATENATE(M5," ","-"," ",M6)</f>
        <v>ŞEHİT EROL OLÇOK AİHL - SUNGURLU ŞEHİT ALİ ALITKAN AİHL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1"/>
    </row>
    <row r="15" spans="1:59">
      <c r="A15" s="11">
        <v>3</v>
      </c>
      <c r="B15" s="77" t="s">
        <v>28</v>
      </c>
      <c r="C15" s="77"/>
      <c r="D15" s="77"/>
      <c r="E15" s="25">
        <v>44998</v>
      </c>
      <c r="F15" s="78">
        <v>0.41666666666666669</v>
      </c>
      <c r="G15" s="77"/>
      <c r="H15" s="79" t="s">
        <v>73</v>
      </c>
      <c r="I15" s="79"/>
      <c r="J15" s="79"/>
      <c r="K15" s="80" t="str">
        <f>CONCATENATE(V5," ","-"," ",V6)</f>
        <v>CUMHURİYET ANADOLU LİSESİ - ŞEHİT MUSTAFA SOLAK AİHL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</row>
    <row r="16" spans="1:59">
      <c r="A16" s="11">
        <v>4</v>
      </c>
      <c r="B16" s="77" t="s">
        <v>30</v>
      </c>
      <c r="C16" s="77"/>
      <c r="D16" s="77"/>
      <c r="E16" s="25">
        <v>44998</v>
      </c>
      <c r="F16" s="78">
        <v>0.45833333333333331</v>
      </c>
      <c r="G16" s="78"/>
      <c r="H16" s="79" t="s">
        <v>31</v>
      </c>
      <c r="I16" s="79"/>
      <c r="J16" s="79"/>
      <c r="K16" s="80" t="str">
        <f>CONCATENATE(C7," ","-"," ",C5)</f>
        <v>GÜZEL SANATLAR LİSESİ - SPOR LİSESİ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1:28">
      <c r="A17" s="11">
        <v>5</v>
      </c>
      <c r="B17" s="77" t="s">
        <v>30</v>
      </c>
      <c r="C17" s="77"/>
      <c r="D17" s="77"/>
      <c r="E17" s="25">
        <v>44998</v>
      </c>
      <c r="F17" s="78">
        <v>0.45833333333333331</v>
      </c>
      <c r="G17" s="77"/>
      <c r="H17" s="79" t="s">
        <v>74</v>
      </c>
      <c r="I17" s="79"/>
      <c r="J17" s="79"/>
      <c r="K17" s="80" t="str">
        <f>CONCATENATE(M7," ","-"," ",M5)</f>
        <v>ŞEHİT MUSTAFA SOLAK MTAL - ŞEHİT EROL OLÇOK AİHL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</row>
    <row r="18" spans="1:28">
      <c r="A18" s="11">
        <v>6</v>
      </c>
      <c r="B18" s="77" t="s">
        <v>30</v>
      </c>
      <c r="C18" s="77"/>
      <c r="D18" s="77"/>
      <c r="E18" s="25">
        <v>44998</v>
      </c>
      <c r="F18" s="78">
        <v>0.45833333333333331</v>
      </c>
      <c r="G18" s="77"/>
      <c r="H18" s="79" t="s">
        <v>75</v>
      </c>
      <c r="I18" s="79"/>
      <c r="J18" s="79"/>
      <c r="K18" s="80" t="str">
        <f>CONCATENATE(V7," ","-"," ",V5)</f>
        <v>MECİTÖZÜ ŞEHİT MAHMUT DAŞTAN MTAL - CUMHURİYET ANADOLU LİSESİ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1"/>
    </row>
    <row r="19" spans="1:28">
      <c r="A19" s="11">
        <v>7</v>
      </c>
      <c r="B19" s="77" t="s">
        <v>32</v>
      </c>
      <c r="C19" s="77"/>
      <c r="D19" s="77"/>
      <c r="E19" s="25">
        <v>44998</v>
      </c>
      <c r="F19" s="78">
        <v>0.5</v>
      </c>
      <c r="G19" s="77"/>
      <c r="H19" s="79" t="s">
        <v>33</v>
      </c>
      <c r="I19" s="79"/>
      <c r="J19" s="79"/>
      <c r="K19" s="80" t="str">
        <f>CONCATENATE(C6," ","-"," ",C7)</f>
        <v>HİTİT MTAL - GÜZEL SANATLAR LİSESİ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</row>
    <row r="20" spans="1:28">
      <c r="A20" s="11">
        <v>8</v>
      </c>
      <c r="B20" s="77" t="s">
        <v>32</v>
      </c>
      <c r="C20" s="77"/>
      <c r="D20" s="77"/>
      <c r="E20" s="25">
        <v>44998</v>
      </c>
      <c r="F20" s="78">
        <v>0.5</v>
      </c>
      <c r="G20" s="77"/>
      <c r="H20" s="79" t="s">
        <v>76</v>
      </c>
      <c r="I20" s="79"/>
      <c r="J20" s="79"/>
      <c r="K20" s="80" t="str">
        <f>CONCATENATE(M6," ","-"," ",M7)</f>
        <v>SUNGURLU ŞEHİT ALİ ALITKAN AİHL - ŞEHİT MUSTAFA SOLAK MTAL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</row>
    <row r="21" spans="1:28">
      <c r="A21" s="11">
        <v>9</v>
      </c>
      <c r="B21" s="77" t="s">
        <v>32</v>
      </c>
      <c r="C21" s="77"/>
      <c r="D21" s="77"/>
      <c r="E21" s="25">
        <v>44998</v>
      </c>
      <c r="F21" s="78">
        <v>0.5</v>
      </c>
      <c r="G21" s="77"/>
      <c r="H21" s="79" t="s">
        <v>77</v>
      </c>
      <c r="I21" s="79"/>
      <c r="J21" s="79"/>
      <c r="K21" s="80" t="str">
        <f>CONCATENATE(V6," ","-"," ",V7)</f>
        <v>ŞEHİT MUSTAFA SOLAK AİHL - MECİTÖZÜ ŞEHİT MAHMUT DAŞTAN MTAL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</row>
    <row r="22" spans="1:28">
      <c r="A22" s="18">
        <v>10</v>
      </c>
      <c r="B22" s="82" t="s">
        <v>45</v>
      </c>
      <c r="C22" s="82"/>
      <c r="D22" s="82"/>
      <c r="E22" s="27"/>
      <c r="F22" s="83">
        <v>0</v>
      </c>
      <c r="G22" s="82"/>
      <c r="H22" s="84" t="s">
        <v>78</v>
      </c>
      <c r="I22" s="84"/>
      <c r="J22" s="84"/>
      <c r="K22" s="85" t="s">
        <v>79</v>
      </c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6"/>
    </row>
    <row r="23" spans="1:28">
      <c r="A23" s="18">
        <v>11</v>
      </c>
      <c r="B23" s="82" t="s">
        <v>47</v>
      </c>
      <c r="C23" s="82"/>
      <c r="D23" s="82"/>
      <c r="E23" s="27"/>
      <c r="F23" s="83">
        <v>0</v>
      </c>
      <c r="G23" s="83"/>
      <c r="H23" s="84" t="s">
        <v>80</v>
      </c>
      <c r="I23" s="84"/>
      <c r="J23" s="84"/>
      <c r="K23" s="85" t="s">
        <v>81</v>
      </c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6"/>
    </row>
    <row r="24" spans="1:28" ht="15" customHeight="1" thickBot="1">
      <c r="A24" s="19">
        <v>12</v>
      </c>
      <c r="B24" s="96" t="s">
        <v>82</v>
      </c>
      <c r="C24" s="96"/>
      <c r="D24" s="96"/>
      <c r="E24" s="28"/>
      <c r="F24" s="97">
        <v>0</v>
      </c>
      <c r="G24" s="97"/>
      <c r="H24" s="98" t="s">
        <v>83</v>
      </c>
      <c r="I24" s="98"/>
      <c r="J24" s="98"/>
      <c r="K24" s="99" t="s">
        <v>84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0"/>
    </row>
    <row r="26" spans="1:28" ht="15.75" thickBot="1"/>
    <row r="27" spans="1:28" ht="15.75">
      <c r="B27" s="87" t="s">
        <v>92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9"/>
    </row>
    <row r="28" spans="1:28" ht="15.75">
      <c r="B28" s="90" t="s">
        <v>93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2"/>
    </row>
    <row r="29" spans="1:28" ht="16.5" thickBot="1">
      <c r="B29" s="93" t="s">
        <v>94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5"/>
    </row>
  </sheetData>
  <mergeCells count="90">
    <mergeCell ref="B27:Z27"/>
    <mergeCell ref="B28:Z28"/>
    <mergeCell ref="B29:Z29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AN8:AQ12"/>
    <mergeCell ref="AR8:AU12"/>
    <mergeCell ref="AV8:AY12"/>
    <mergeCell ref="AZ8:BC12"/>
    <mergeCell ref="BD8:BG12"/>
    <mergeCell ref="A10:A12"/>
    <mergeCell ref="B10:D12"/>
    <mergeCell ref="F10:G12"/>
    <mergeCell ref="H10:J12"/>
    <mergeCell ref="K10:AB12"/>
    <mergeCell ref="AJ8:AM12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AR3:AU7"/>
    <mergeCell ref="M6:S6"/>
    <mergeCell ref="V6:AB6"/>
    <mergeCell ref="C7:J7"/>
    <mergeCell ref="M7:S7"/>
    <mergeCell ref="AD2:AE2"/>
    <mergeCell ref="AF2:AG2"/>
    <mergeCell ref="X3:AA3"/>
    <mergeCell ref="AJ3:AM7"/>
    <mergeCell ref="AN3:AQ7"/>
    <mergeCell ref="V7:AB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1"/>
  <sheetViews>
    <sheetView zoomScaleNormal="100" workbookViewId="0">
      <selection activeCell="AE27" sqref="AE27"/>
    </sheetView>
  </sheetViews>
  <sheetFormatPr defaultColWidth="3.7109375" defaultRowHeight="15"/>
  <cols>
    <col min="1" max="1" width="3.7109375" style="4" customWidth="1"/>
    <col min="2" max="4" width="3.7109375" style="2"/>
    <col min="5" max="5" width="12.140625" style="2" customWidth="1"/>
    <col min="6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6" t="s">
        <v>1</v>
      </c>
      <c r="K1" s="36"/>
      <c r="L1" s="36"/>
      <c r="M1" s="36"/>
      <c r="N1" s="36"/>
      <c r="O1" s="36"/>
      <c r="P1" s="36" t="s">
        <v>50</v>
      </c>
      <c r="Q1" s="36"/>
      <c r="R1" s="36"/>
      <c r="S1" s="36"/>
      <c r="T1" s="36"/>
      <c r="U1" s="37" t="str">
        <f>[2]ANASAYFA!Q9</f>
        <v>KIZLAR</v>
      </c>
      <c r="V1" s="37"/>
      <c r="W1" s="37"/>
      <c r="X1" s="37"/>
      <c r="Y1" s="37"/>
      <c r="Z1" s="1"/>
      <c r="AA1" s="1"/>
      <c r="AB1" s="1"/>
    </row>
    <row r="2" spans="1:47" ht="15.75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6" t="str">
        <f>[2]ANASAYFA!Q11</f>
        <v>İL BİRİNCİLİĞİ</v>
      </c>
      <c r="M2" s="36"/>
      <c r="N2" s="36"/>
      <c r="O2" s="36"/>
      <c r="P2" s="36"/>
      <c r="Q2" s="36"/>
      <c r="R2" s="36"/>
      <c r="S2" s="36"/>
      <c r="T2" s="39" t="s">
        <v>5</v>
      </c>
      <c r="U2" s="39"/>
      <c r="V2" s="39"/>
      <c r="W2" s="39"/>
      <c r="X2" s="39"/>
      <c r="Y2" s="3"/>
      <c r="Z2" s="1"/>
      <c r="AA2" s="1"/>
      <c r="AB2" s="1"/>
      <c r="AD2" s="40" t="s">
        <v>6</v>
      </c>
      <c r="AE2" s="40"/>
      <c r="AF2" s="41" t="s">
        <v>7</v>
      </c>
      <c r="AG2" s="41"/>
      <c r="AJ2" s="43" t="s">
        <v>8</v>
      </c>
      <c r="AK2" s="43"/>
      <c r="AL2" s="43"/>
      <c r="AM2" s="43"/>
      <c r="AN2" s="43" t="s">
        <v>9</v>
      </c>
      <c r="AO2" s="43"/>
      <c r="AP2" s="43"/>
      <c r="AQ2" s="43"/>
      <c r="AR2" s="43" t="s">
        <v>10</v>
      </c>
      <c r="AS2" s="43"/>
      <c r="AT2" s="43"/>
      <c r="AU2" s="43"/>
    </row>
    <row r="3" spans="1:47" ht="16.5" thickBot="1">
      <c r="B3" s="2" t="s">
        <v>11</v>
      </c>
      <c r="Y3" s="42" t="s">
        <v>12</v>
      </c>
      <c r="Z3" s="42"/>
      <c r="AA3" s="42"/>
      <c r="AB3" s="42"/>
      <c r="AD3" s="5" t="s">
        <v>13</v>
      </c>
      <c r="AE3" s="6" t="s">
        <v>14</v>
      </c>
      <c r="AF3" s="7" t="s">
        <v>8</v>
      </c>
      <c r="AG3" s="8" t="s">
        <v>85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</row>
    <row r="4" spans="1:47" ht="15" customHeight="1" thickBot="1">
      <c r="B4" s="101" t="s">
        <v>16</v>
      </c>
      <c r="C4" s="102"/>
      <c r="D4" s="102"/>
      <c r="E4" s="102"/>
      <c r="F4" s="102"/>
      <c r="G4" s="102"/>
      <c r="H4" s="102"/>
      <c r="I4" s="102"/>
      <c r="J4" s="103"/>
      <c r="K4" s="9"/>
      <c r="L4" s="101" t="s">
        <v>55</v>
      </c>
      <c r="M4" s="102"/>
      <c r="N4" s="102"/>
      <c r="O4" s="102"/>
      <c r="P4" s="102"/>
      <c r="Q4" s="102"/>
      <c r="R4" s="102"/>
      <c r="S4" s="103"/>
      <c r="U4" s="101" t="s">
        <v>56</v>
      </c>
      <c r="V4" s="102"/>
      <c r="W4" s="102"/>
      <c r="X4" s="102"/>
      <c r="Y4" s="102"/>
      <c r="Z4" s="102"/>
      <c r="AA4" s="102"/>
      <c r="AB4" s="103"/>
      <c r="AD4" s="5" t="s">
        <v>17</v>
      </c>
      <c r="AE4" s="6" t="s">
        <v>18</v>
      </c>
      <c r="AF4" s="7" t="s">
        <v>9</v>
      </c>
      <c r="AG4" s="8" t="s">
        <v>58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</row>
    <row r="5" spans="1:47">
      <c r="B5" s="10" t="s">
        <v>13</v>
      </c>
      <c r="C5" s="104" t="str">
        <f>AG3</f>
        <v>SUNGURLU TOKİ MTAL</v>
      </c>
      <c r="D5" s="104"/>
      <c r="E5" s="104"/>
      <c r="F5" s="104"/>
      <c r="G5" s="104"/>
      <c r="H5" s="104"/>
      <c r="I5" s="104"/>
      <c r="J5" s="105"/>
      <c r="L5" s="10" t="s">
        <v>13</v>
      </c>
      <c r="M5" s="104" t="s">
        <v>86</v>
      </c>
      <c r="N5" s="104"/>
      <c r="O5" s="104"/>
      <c r="P5" s="104"/>
      <c r="Q5" s="104"/>
      <c r="R5" s="104"/>
      <c r="S5" s="105"/>
      <c r="U5" s="10" t="s">
        <v>13</v>
      </c>
      <c r="V5" s="104" t="s">
        <v>87</v>
      </c>
      <c r="W5" s="104"/>
      <c r="X5" s="104"/>
      <c r="Y5" s="104"/>
      <c r="Z5" s="104"/>
      <c r="AA5" s="104"/>
      <c r="AB5" s="105"/>
      <c r="AD5" s="5" t="s">
        <v>20</v>
      </c>
      <c r="AE5" s="6" t="s">
        <v>21</v>
      </c>
      <c r="AF5" s="7" t="s">
        <v>10</v>
      </c>
      <c r="AG5" s="8" t="s">
        <v>51</v>
      </c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>
      <c r="B6" s="11" t="s">
        <v>17</v>
      </c>
      <c r="C6" s="49" t="str">
        <f>AG4</f>
        <v>GÜZEL SANATLAR LİSESİ</v>
      </c>
      <c r="D6" s="49"/>
      <c r="E6" s="49"/>
      <c r="F6" s="49"/>
      <c r="G6" s="49"/>
      <c r="H6" s="49"/>
      <c r="I6" s="49"/>
      <c r="J6" s="50"/>
      <c r="L6" s="11" t="s">
        <v>17</v>
      </c>
      <c r="M6" s="49" t="s">
        <v>88</v>
      </c>
      <c r="N6" s="49"/>
      <c r="O6" s="49"/>
      <c r="P6" s="49"/>
      <c r="Q6" s="49"/>
      <c r="R6" s="49"/>
      <c r="S6" s="50"/>
      <c r="U6" s="11" t="s">
        <v>17</v>
      </c>
      <c r="V6" s="49" t="s">
        <v>57</v>
      </c>
      <c r="W6" s="49"/>
      <c r="X6" s="49"/>
      <c r="Y6" s="49"/>
      <c r="Z6" s="49"/>
      <c r="AA6" s="49"/>
      <c r="AB6" s="50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15" customHeight="1" thickBot="1">
      <c r="B7" s="12" t="s">
        <v>20</v>
      </c>
      <c r="C7" s="51" t="str">
        <f>AG5</f>
        <v>SPOR LİSESİ</v>
      </c>
      <c r="D7" s="51"/>
      <c r="E7" s="51"/>
      <c r="F7" s="51"/>
      <c r="G7" s="51"/>
      <c r="H7" s="51"/>
      <c r="I7" s="51"/>
      <c r="J7" s="52"/>
    </row>
    <row r="8" spans="1:47" ht="15" customHeight="1" thickBot="1"/>
    <row r="9" spans="1:47" ht="15" customHeight="1">
      <c r="A9" s="53" t="s">
        <v>23</v>
      </c>
      <c r="B9" s="56" t="s">
        <v>91</v>
      </c>
      <c r="C9" s="57"/>
      <c r="D9" s="58"/>
      <c r="E9" s="21"/>
      <c r="F9" s="56" t="s">
        <v>25</v>
      </c>
      <c r="G9" s="58"/>
      <c r="H9" s="56" t="s">
        <v>26</v>
      </c>
      <c r="I9" s="57"/>
      <c r="J9" s="58"/>
      <c r="K9" s="65" t="s">
        <v>27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8"/>
    </row>
    <row r="10" spans="1:47" ht="15" customHeight="1">
      <c r="A10" s="54"/>
      <c r="B10" s="59"/>
      <c r="C10" s="60"/>
      <c r="D10" s="61"/>
      <c r="E10" s="22" t="s">
        <v>24</v>
      </c>
      <c r="F10" s="59"/>
      <c r="G10" s="61"/>
      <c r="H10" s="59"/>
      <c r="I10" s="60"/>
      <c r="J10" s="61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</row>
    <row r="11" spans="1:47" ht="15.75" customHeight="1" thickBot="1">
      <c r="A11" s="55"/>
      <c r="B11" s="62"/>
      <c r="C11" s="63"/>
      <c r="D11" s="64"/>
      <c r="E11" s="23"/>
      <c r="F11" s="62"/>
      <c r="G11" s="64"/>
      <c r="H11" s="62"/>
      <c r="I11" s="63"/>
      <c r="J11" s="64"/>
      <c r="K11" s="6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4"/>
    </row>
    <row r="12" spans="1:47">
      <c r="A12" s="13">
        <v>1</v>
      </c>
      <c r="B12" s="72" t="s">
        <v>28</v>
      </c>
      <c r="C12" s="72"/>
      <c r="D12" s="72"/>
      <c r="E12" s="24">
        <v>44999</v>
      </c>
      <c r="F12" s="106">
        <v>0.41666666666666669</v>
      </c>
      <c r="G12" s="107"/>
      <c r="H12" s="74" t="s">
        <v>29</v>
      </c>
      <c r="I12" s="74"/>
      <c r="J12" s="74"/>
      <c r="K12" s="75" t="str">
        <f>CONCATENATE(C5," ","-"," ",C6)</f>
        <v>SUNGURLU TOKİ MTAL - GÜZEL SANATLAR LİSESİ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47">
      <c r="A13" s="11">
        <v>2</v>
      </c>
      <c r="B13" s="77" t="s">
        <v>30</v>
      </c>
      <c r="C13" s="77"/>
      <c r="D13" s="77"/>
      <c r="E13" s="25">
        <v>44999</v>
      </c>
      <c r="F13" s="108">
        <v>0.45833333333333331</v>
      </c>
      <c r="G13" s="109"/>
      <c r="H13" s="79" t="s">
        <v>31</v>
      </c>
      <c r="I13" s="79"/>
      <c r="J13" s="79"/>
      <c r="K13" s="80" t="str">
        <f>CONCATENATE(C7," ","-"," ",C5)</f>
        <v>SPOR LİSESİ - SUNGURLU TOKİ MTAL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1"/>
    </row>
    <row r="14" spans="1:47">
      <c r="A14" s="20">
        <v>3</v>
      </c>
      <c r="B14" s="110" t="s">
        <v>32</v>
      </c>
      <c r="C14" s="110"/>
      <c r="D14" s="110"/>
      <c r="E14" s="29">
        <v>44999</v>
      </c>
      <c r="F14" s="111">
        <v>0.5</v>
      </c>
      <c r="G14" s="112"/>
      <c r="H14" s="113" t="s">
        <v>33</v>
      </c>
      <c r="I14" s="113"/>
      <c r="J14" s="113"/>
      <c r="K14" s="114" t="str">
        <f>CONCATENATE(C6," ","-"," ",C7)</f>
        <v>GÜZEL SANATLAR LİSESİ - SPOR LİSESİ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5"/>
    </row>
    <row r="15" spans="1:47">
      <c r="A15" s="11">
        <v>4</v>
      </c>
      <c r="B15" s="77" t="s">
        <v>45</v>
      </c>
      <c r="C15" s="77"/>
      <c r="D15" s="77"/>
      <c r="E15" s="25">
        <v>44999</v>
      </c>
      <c r="F15" s="108">
        <v>0.41666666666666669</v>
      </c>
      <c r="G15" s="109"/>
      <c r="H15" s="79" t="s">
        <v>72</v>
      </c>
      <c r="I15" s="79"/>
      <c r="J15" s="79"/>
      <c r="K15" s="80" t="s">
        <v>89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</row>
    <row r="16" spans="1:47" ht="15" customHeight="1" thickBot="1">
      <c r="A16" s="12">
        <v>5</v>
      </c>
      <c r="B16" s="116" t="s">
        <v>47</v>
      </c>
      <c r="C16" s="116"/>
      <c r="D16" s="116"/>
      <c r="E16" s="30">
        <v>44999</v>
      </c>
      <c r="F16" s="117">
        <v>0.41666666666666669</v>
      </c>
      <c r="G16" s="118"/>
      <c r="H16" s="119" t="s">
        <v>73</v>
      </c>
      <c r="I16" s="119"/>
      <c r="J16" s="119"/>
      <c r="K16" s="120" t="s">
        <v>90</v>
      </c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</row>
    <row r="18" spans="3:27" ht="15.75" thickBot="1"/>
    <row r="19" spans="3:27" ht="15.75">
      <c r="C19" s="87" t="s">
        <v>92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</row>
    <row r="20" spans="3:27" ht="15.75">
      <c r="C20" s="90" t="s">
        <v>93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2"/>
    </row>
    <row r="21" spans="3:27" ht="16.5" thickBot="1">
      <c r="C21" s="93" t="s">
        <v>94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</row>
  </sheetData>
  <mergeCells count="51">
    <mergeCell ref="C21:AA21"/>
    <mergeCell ref="B16:D16"/>
    <mergeCell ref="F16:G16"/>
    <mergeCell ref="H16:J16"/>
    <mergeCell ref="K16:AB16"/>
    <mergeCell ref="C19:AA19"/>
    <mergeCell ref="C20:AA20"/>
    <mergeCell ref="B14:D14"/>
    <mergeCell ref="F14:G14"/>
    <mergeCell ref="H14:J14"/>
    <mergeCell ref="K14:AB14"/>
    <mergeCell ref="B15:D15"/>
    <mergeCell ref="F15:G15"/>
    <mergeCell ref="H15:J15"/>
    <mergeCell ref="K15:AB15"/>
    <mergeCell ref="B12:D12"/>
    <mergeCell ref="F12:G12"/>
    <mergeCell ref="H12:J12"/>
    <mergeCell ref="K12:AB12"/>
    <mergeCell ref="B13:D13"/>
    <mergeCell ref="F13:G13"/>
    <mergeCell ref="H13:J13"/>
    <mergeCell ref="K13:AB13"/>
    <mergeCell ref="C6:J6"/>
    <mergeCell ref="M6:S6"/>
    <mergeCell ref="V6:AB6"/>
    <mergeCell ref="C7:J7"/>
    <mergeCell ref="A9:A11"/>
    <mergeCell ref="B9:D11"/>
    <mergeCell ref="F9:G11"/>
    <mergeCell ref="H9:J11"/>
    <mergeCell ref="K9:AB11"/>
    <mergeCell ref="B4:J4"/>
    <mergeCell ref="L4:S4"/>
    <mergeCell ref="U4:AB4"/>
    <mergeCell ref="C5:J5"/>
    <mergeCell ref="M5:S5"/>
    <mergeCell ref="V5:AB5"/>
    <mergeCell ref="AD2:AE2"/>
    <mergeCell ref="AF2:AG2"/>
    <mergeCell ref="AJ2:AM6"/>
    <mergeCell ref="AN2:AQ6"/>
    <mergeCell ref="AR2:AU6"/>
    <mergeCell ref="Y3:AB3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G23"/>
  <sheetViews>
    <sheetView tabSelected="1" zoomScaleNormal="100" workbookViewId="0">
      <selection activeCell="T32" sqref="T32"/>
    </sheetView>
  </sheetViews>
  <sheetFormatPr defaultColWidth="3.7109375" defaultRowHeight="15"/>
  <cols>
    <col min="1" max="1" width="3.7109375" style="34" customWidth="1"/>
    <col min="2" max="4" width="3.7109375" style="2"/>
    <col min="5" max="5" width="9.4257812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6" t="s">
        <v>1</v>
      </c>
      <c r="K1" s="36"/>
      <c r="L1" s="36"/>
      <c r="M1" s="36"/>
      <c r="N1" s="36"/>
      <c r="O1" s="36"/>
      <c r="P1" s="36" t="s">
        <v>2</v>
      </c>
      <c r="Q1" s="36"/>
      <c r="R1" s="36"/>
      <c r="S1" s="36"/>
      <c r="T1" s="36"/>
      <c r="U1" s="37" t="s">
        <v>3</v>
      </c>
      <c r="V1" s="37"/>
      <c r="W1" s="37"/>
      <c r="X1" s="37"/>
      <c r="Y1" s="37"/>
      <c r="Z1" s="1"/>
      <c r="AA1" s="1"/>
      <c r="AB1" s="1"/>
    </row>
    <row r="2" spans="1:59" ht="15.75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6" t="str">
        <f>[3]ANASAYFA!Q11</f>
        <v>İL BİRİNCİLİĞİ</v>
      </c>
      <c r="M2" s="36"/>
      <c r="N2" s="36"/>
      <c r="O2" s="36"/>
      <c r="P2" s="36"/>
      <c r="Q2" s="36"/>
      <c r="R2" s="36"/>
      <c r="S2" s="36"/>
      <c r="T2" s="39" t="s">
        <v>5</v>
      </c>
      <c r="U2" s="39"/>
      <c r="V2" s="39"/>
      <c r="W2" s="39"/>
      <c r="X2" s="39"/>
      <c r="Y2" s="3"/>
      <c r="Z2" s="1"/>
      <c r="AA2" s="1"/>
      <c r="AB2" s="1"/>
      <c r="AD2" s="40" t="s">
        <v>6</v>
      </c>
      <c r="AE2" s="40"/>
      <c r="AF2" s="41" t="s">
        <v>7</v>
      </c>
      <c r="AG2" s="41"/>
      <c r="AJ2" s="43" t="s">
        <v>8</v>
      </c>
      <c r="AK2" s="43"/>
      <c r="AL2" s="43"/>
      <c r="AM2" s="43"/>
      <c r="AN2" s="43" t="s">
        <v>9</v>
      </c>
      <c r="AO2" s="43"/>
      <c r="AP2" s="43"/>
      <c r="AQ2" s="43"/>
      <c r="AR2" s="43" t="s">
        <v>10</v>
      </c>
      <c r="AS2" s="43"/>
      <c r="AT2" s="43"/>
      <c r="AU2" s="43"/>
      <c r="AV2" s="43" t="s">
        <v>34</v>
      </c>
      <c r="AW2" s="43"/>
      <c r="AX2" s="43"/>
      <c r="AY2" s="43"/>
      <c r="AZ2" s="43" t="s">
        <v>35</v>
      </c>
      <c r="BA2" s="43"/>
      <c r="BB2" s="43"/>
      <c r="BC2" s="43"/>
      <c r="BD2" s="69"/>
      <c r="BE2" s="69"/>
      <c r="BF2" s="69"/>
      <c r="BG2" s="69"/>
    </row>
    <row r="3" spans="1:59" ht="16.5" thickBot="1">
      <c r="Y3" s="42" t="s">
        <v>12</v>
      </c>
      <c r="Z3" s="42"/>
      <c r="AA3" s="42"/>
      <c r="AB3" s="42"/>
      <c r="AD3" s="5" t="s">
        <v>13</v>
      </c>
      <c r="AE3" s="14" t="s">
        <v>14</v>
      </c>
      <c r="AF3" s="7" t="s">
        <v>8</v>
      </c>
      <c r="AG3" s="15" t="s">
        <v>15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69"/>
      <c r="BE3" s="69"/>
      <c r="BF3" s="69"/>
      <c r="BG3" s="69"/>
    </row>
    <row r="4" spans="1:59" ht="15" customHeight="1" thickBot="1">
      <c r="B4" s="44" t="s">
        <v>16</v>
      </c>
      <c r="C4" s="45"/>
      <c r="D4" s="45"/>
      <c r="E4" s="45"/>
      <c r="F4" s="45"/>
      <c r="G4" s="45"/>
      <c r="H4" s="45"/>
      <c r="I4" s="45"/>
      <c r="J4" s="46"/>
      <c r="K4" s="9"/>
      <c r="L4" s="122"/>
      <c r="M4" s="122"/>
      <c r="N4" s="122"/>
      <c r="O4" s="122"/>
      <c r="P4" s="122"/>
      <c r="Q4" s="122"/>
      <c r="R4" s="122"/>
      <c r="S4" s="122"/>
      <c r="U4" s="122"/>
      <c r="V4" s="122"/>
      <c r="W4" s="122"/>
      <c r="X4" s="122"/>
      <c r="Y4" s="122"/>
      <c r="Z4" s="122"/>
      <c r="AA4" s="122"/>
      <c r="AB4" s="122"/>
      <c r="AD4" s="5" t="s">
        <v>17</v>
      </c>
      <c r="AE4" s="14" t="s">
        <v>18</v>
      </c>
      <c r="AF4" s="7" t="s">
        <v>9</v>
      </c>
      <c r="AG4" s="15" t="s">
        <v>19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69"/>
      <c r="BE4" s="69"/>
      <c r="BF4" s="69"/>
      <c r="BG4" s="69"/>
    </row>
    <row r="5" spans="1:59">
      <c r="B5" s="13" t="s">
        <v>13</v>
      </c>
      <c r="C5" s="47" t="str">
        <f>AG3</f>
        <v>LAÇİN ATATÜRK OO</v>
      </c>
      <c r="D5" s="47"/>
      <c r="E5" s="47"/>
      <c r="F5" s="47"/>
      <c r="G5" s="47"/>
      <c r="H5" s="47"/>
      <c r="I5" s="47"/>
      <c r="J5" s="48"/>
      <c r="AD5" s="5" t="s">
        <v>20</v>
      </c>
      <c r="AE5" s="14" t="s">
        <v>21</v>
      </c>
      <c r="AF5" s="7" t="s">
        <v>10</v>
      </c>
      <c r="AG5" s="15" t="s">
        <v>22</v>
      </c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69"/>
      <c r="BE5" s="69"/>
      <c r="BF5" s="69"/>
      <c r="BG5" s="69"/>
    </row>
    <row r="6" spans="1:59">
      <c r="B6" s="11" t="s">
        <v>17</v>
      </c>
      <c r="C6" s="49" t="str">
        <f>AG4</f>
        <v>YILDIRIM BEYAZIT İHOO</v>
      </c>
      <c r="D6" s="49"/>
      <c r="E6" s="49"/>
      <c r="F6" s="49"/>
      <c r="G6" s="49"/>
      <c r="H6" s="49"/>
      <c r="I6" s="49"/>
      <c r="J6" s="50"/>
      <c r="AD6" s="5" t="s">
        <v>37</v>
      </c>
      <c r="AE6" s="14"/>
      <c r="AF6" s="7" t="s">
        <v>34</v>
      </c>
      <c r="AG6" s="15" t="s">
        <v>95</v>
      </c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69"/>
      <c r="BE6" s="69"/>
      <c r="BF6" s="69"/>
      <c r="BG6" s="69"/>
    </row>
    <row r="7" spans="1:59">
      <c r="B7" s="11" t="s">
        <v>20</v>
      </c>
      <c r="C7" s="49" t="str">
        <f>AG5</f>
        <v>SUNGURLU KALEDERE ŞEHİT B. KESEKLER OO</v>
      </c>
      <c r="D7" s="49"/>
      <c r="E7" s="49"/>
      <c r="F7" s="49"/>
      <c r="G7" s="49"/>
      <c r="H7" s="49"/>
      <c r="I7" s="49"/>
      <c r="J7" s="50"/>
      <c r="AD7" s="5" t="s">
        <v>39</v>
      </c>
      <c r="AE7" s="14"/>
      <c r="AF7" s="7" t="s">
        <v>35</v>
      </c>
      <c r="AG7" s="15" t="s">
        <v>96</v>
      </c>
    </row>
    <row r="8" spans="1:59">
      <c r="B8" s="11" t="s">
        <v>37</v>
      </c>
      <c r="C8" s="49" t="str">
        <f>AG6</f>
        <v>KEREBİ GAZİ İHOO</v>
      </c>
      <c r="D8" s="49"/>
      <c r="E8" s="49"/>
      <c r="F8" s="49"/>
      <c r="G8" s="49"/>
      <c r="H8" s="49"/>
      <c r="I8" s="49"/>
      <c r="J8" s="50"/>
    </row>
    <row r="9" spans="1:59" ht="15" customHeight="1" thickBot="1">
      <c r="B9" s="12" t="s">
        <v>39</v>
      </c>
      <c r="C9" s="51" t="str">
        <f>AG7</f>
        <v>LAÇİN ÇAMLICA OO</v>
      </c>
      <c r="D9" s="51"/>
      <c r="E9" s="51"/>
      <c r="F9" s="51"/>
      <c r="G9" s="51"/>
      <c r="H9" s="51"/>
      <c r="I9" s="51"/>
      <c r="J9" s="52"/>
    </row>
    <row r="10" spans="1:59" ht="15" customHeight="1" thickBot="1">
      <c r="B10" s="16"/>
      <c r="C10" s="17"/>
      <c r="D10" s="17"/>
      <c r="E10" s="17"/>
      <c r="F10" s="17"/>
      <c r="G10" s="17"/>
      <c r="H10" s="17"/>
      <c r="I10" s="17"/>
      <c r="J10" s="17"/>
    </row>
    <row r="11" spans="1:59" ht="15" customHeight="1">
      <c r="A11" s="53" t="s">
        <v>23</v>
      </c>
      <c r="B11" s="56" t="s">
        <v>91</v>
      </c>
      <c r="C11" s="57"/>
      <c r="D11" s="58"/>
      <c r="E11" s="31"/>
      <c r="F11" s="56" t="s">
        <v>25</v>
      </c>
      <c r="G11" s="58"/>
      <c r="H11" s="56" t="s">
        <v>26</v>
      </c>
      <c r="I11" s="57"/>
      <c r="J11" s="58"/>
      <c r="K11" s="65" t="s">
        <v>27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</row>
    <row r="12" spans="1:59" ht="15" customHeight="1">
      <c r="A12" s="54"/>
      <c r="B12" s="59"/>
      <c r="C12" s="60"/>
      <c r="D12" s="61"/>
      <c r="E12" s="32" t="s">
        <v>24</v>
      </c>
      <c r="F12" s="59"/>
      <c r="G12" s="61"/>
      <c r="H12" s="59"/>
      <c r="I12" s="60"/>
      <c r="J12" s="61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1"/>
    </row>
    <row r="13" spans="1:59" ht="15.75" customHeight="1" thickBot="1">
      <c r="A13" s="55"/>
      <c r="B13" s="62"/>
      <c r="C13" s="63"/>
      <c r="D13" s="64"/>
      <c r="E13" s="33"/>
      <c r="F13" s="62"/>
      <c r="G13" s="64"/>
      <c r="H13" s="62"/>
      <c r="I13" s="63"/>
      <c r="J13" s="64"/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4"/>
    </row>
    <row r="14" spans="1:59">
      <c r="A14" s="13">
        <v>1</v>
      </c>
      <c r="B14" s="72" t="s">
        <v>28</v>
      </c>
      <c r="C14" s="72"/>
      <c r="D14" s="72"/>
      <c r="E14" s="24">
        <v>45000</v>
      </c>
      <c r="F14" s="73">
        <v>0.41666666666666669</v>
      </c>
      <c r="G14" s="72"/>
      <c r="H14" s="74" t="s">
        <v>41</v>
      </c>
      <c r="I14" s="74"/>
      <c r="J14" s="74"/>
      <c r="K14" s="75" t="str">
        <f>CONCATENATE(C5," ","-"," ",C8)</f>
        <v>LAÇİN ATATÜRK OO - KEREBİ GAZİ İHOO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1:59">
      <c r="A15" s="11">
        <v>2</v>
      </c>
      <c r="B15" s="77" t="s">
        <v>28</v>
      </c>
      <c r="C15" s="77"/>
      <c r="D15" s="77"/>
      <c r="E15" s="25">
        <v>45000</v>
      </c>
      <c r="F15" s="78">
        <v>0.41666666666666669</v>
      </c>
      <c r="G15" s="77"/>
      <c r="H15" s="79" t="s">
        <v>33</v>
      </c>
      <c r="I15" s="79"/>
      <c r="J15" s="79"/>
      <c r="K15" s="80" t="str">
        <f>CONCATENATE(C6," ","-"," ",C7)</f>
        <v>YILDIRIM BEYAZIT İHOO - SUNGURLU KALEDERE ŞEHİT B. KESEKLER OO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</row>
    <row r="16" spans="1:59">
      <c r="A16" s="11">
        <v>3</v>
      </c>
      <c r="B16" s="77" t="s">
        <v>30</v>
      </c>
      <c r="C16" s="77"/>
      <c r="D16" s="77"/>
      <c r="E16" s="25">
        <v>45000</v>
      </c>
      <c r="F16" s="78">
        <v>0.45833333333333331</v>
      </c>
      <c r="G16" s="77"/>
      <c r="H16" s="79" t="s">
        <v>42</v>
      </c>
      <c r="I16" s="79"/>
      <c r="J16" s="79"/>
      <c r="K16" s="80" t="str">
        <f>CONCATENATE(C9," ","-"," ",C7)</f>
        <v>LAÇİN ÇAMLICA OO - SUNGURLU KALEDERE ŞEHİT B. KESEKLER OO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1:28">
      <c r="A17" s="11">
        <v>4</v>
      </c>
      <c r="B17" s="77" t="s">
        <v>30</v>
      </c>
      <c r="C17" s="77"/>
      <c r="D17" s="77"/>
      <c r="E17" s="25">
        <v>45000</v>
      </c>
      <c r="F17" s="78">
        <v>0.45833333333333331</v>
      </c>
      <c r="G17" s="77"/>
      <c r="H17" s="79" t="s">
        <v>29</v>
      </c>
      <c r="I17" s="79"/>
      <c r="J17" s="79"/>
      <c r="K17" s="80" t="str">
        <f>CONCATENATE(C5," ","-"," ",C6)</f>
        <v>LAÇİN ATATÜRK OO - YILDIRIM BEYAZIT İHOO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</row>
    <row r="18" spans="1:28">
      <c r="A18" s="11">
        <v>5</v>
      </c>
      <c r="B18" s="77" t="s">
        <v>32</v>
      </c>
      <c r="C18" s="77"/>
      <c r="D18" s="77"/>
      <c r="E18" s="25">
        <v>45000</v>
      </c>
      <c r="F18" s="78">
        <v>0.5</v>
      </c>
      <c r="G18" s="77"/>
      <c r="H18" s="79" t="s">
        <v>43</v>
      </c>
      <c r="I18" s="79"/>
      <c r="J18" s="79"/>
      <c r="K18" s="80" t="str">
        <f>CONCATENATE(C8," ","-"," ",C6)</f>
        <v>KEREBİ GAZİ İHOO - YILDIRIM BEYAZIT İHOO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1"/>
    </row>
    <row r="19" spans="1:28">
      <c r="A19" s="11">
        <v>6</v>
      </c>
      <c r="B19" s="77" t="s">
        <v>32</v>
      </c>
      <c r="C19" s="77"/>
      <c r="D19" s="77"/>
      <c r="E19" s="25">
        <v>45000</v>
      </c>
      <c r="F19" s="78">
        <v>0.5</v>
      </c>
      <c r="G19" s="77"/>
      <c r="H19" s="79" t="s">
        <v>44</v>
      </c>
      <c r="I19" s="79"/>
      <c r="J19" s="79"/>
      <c r="K19" s="80" t="str">
        <f>CONCATENATE(C9," ","-"," ",C5)</f>
        <v>LAÇİN ÇAMLICA OO - LAÇİN ATATÜRK OO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</row>
    <row r="20" spans="1:28">
      <c r="A20" s="11">
        <v>7</v>
      </c>
      <c r="B20" s="77" t="s">
        <v>45</v>
      </c>
      <c r="C20" s="77"/>
      <c r="D20" s="77"/>
      <c r="E20" s="25">
        <v>45000</v>
      </c>
      <c r="F20" s="78">
        <v>0.58333333333333337</v>
      </c>
      <c r="G20" s="77"/>
      <c r="H20" s="79" t="s">
        <v>31</v>
      </c>
      <c r="I20" s="79"/>
      <c r="J20" s="79"/>
      <c r="K20" s="80" t="str">
        <f>CONCATENATE(C7," ","-"," ",C5)</f>
        <v>SUNGURLU KALEDERE ŞEHİT B. KESEKLER OO - LAÇİN ATATÜRK OO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</row>
    <row r="21" spans="1:28">
      <c r="A21" s="11">
        <v>8</v>
      </c>
      <c r="B21" s="77" t="s">
        <v>45</v>
      </c>
      <c r="C21" s="77"/>
      <c r="D21" s="77"/>
      <c r="E21" s="25">
        <v>45000</v>
      </c>
      <c r="F21" s="78">
        <v>0.58333333333333337</v>
      </c>
      <c r="G21" s="77"/>
      <c r="H21" s="79" t="s">
        <v>46</v>
      </c>
      <c r="I21" s="79"/>
      <c r="J21" s="79"/>
      <c r="K21" s="80" t="str">
        <f>CONCATENATE(C8," ","-"," ",C9)</f>
        <v>KEREBİ GAZİ İHOO - LAÇİN ÇAMLICA OO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</row>
    <row r="22" spans="1:28">
      <c r="A22" s="11">
        <v>9</v>
      </c>
      <c r="B22" s="77" t="s">
        <v>47</v>
      </c>
      <c r="C22" s="77"/>
      <c r="D22" s="77"/>
      <c r="E22" s="25">
        <v>45000</v>
      </c>
      <c r="F22" s="78">
        <v>0.625</v>
      </c>
      <c r="G22" s="77"/>
      <c r="H22" s="79" t="s">
        <v>48</v>
      </c>
      <c r="I22" s="79"/>
      <c r="J22" s="79"/>
      <c r="K22" s="80" t="str">
        <f>CONCATENATE(C6," ","-"," ",C9)</f>
        <v>YILDIRIM BEYAZIT İHOO - LAÇİN ÇAMLICA OO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1"/>
    </row>
    <row r="23" spans="1:28" ht="15" customHeight="1" thickBot="1">
      <c r="A23" s="12">
        <v>10</v>
      </c>
      <c r="B23" s="123" t="s">
        <v>47</v>
      </c>
      <c r="C23" s="123"/>
      <c r="D23" s="123"/>
      <c r="E23" s="26">
        <v>45000</v>
      </c>
      <c r="F23" s="124">
        <v>0.625</v>
      </c>
      <c r="G23" s="123"/>
      <c r="H23" s="125" t="s">
        <v>49</v>
      </c>
      <c r="I23" s="125"/>
      <c r="J23" s="125"/>
      <c r="K23" s="126" t="str">
        <f>CONCATENATE(C7," ","-"," ",C8)</f>
        <v>SUNGURLU KALEDERE ŞEHİT B. KESEKLER OO - KEREBİ GAZİ İHOO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7"/>
    </row>
  </sheetData>
  <mergeCells count="69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K11:AB13"/>
    <mergeCell ref="B14:D14"/>
    <mergeCell ref="F14:G14"/>
    <mergeCell ref="H14:J14"/>
    <mergeCell ref="K14:AB14"/>
    <mergeCell ref="B15:D15"/>
    <mergeCell ref="F15:G15"/>
    <mergeCell ref="H15:J15"/>
    <mergeCell ref="K15:AB15"/>
    <mergeCell ref="C7:J7"/>
    <mergeCell ref="C8:J8"/>
    <mergeCell ref="C9:J9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G23"/>
  <sheetViews>
    <sheetView zoomScaleNormal="100" workbookViewId="0">
      <selection activeCell="Z30" sqref="Z30"/>
    </sheetView>
  </sheetViews>
  <sheetFormatPr defaultColWidth="3.7109375" defaultRowHeight="15"/>
  <cols>
    <col min="1" max="1" width="3.7109375" style="4" customWidth="1"/>
    <col min="2" max="4" width="3.7109375" style="2"/>
    <col min="5" max="5" width="9.4257812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6" t="s">
        <v>1</v>
      </c>
      <c r="K1" s="36"/>
      <c r="L1" s="36"/>
      <c r="M1" s="36"/>
      <c r="N1" s="36"/>
      <c r="O1" s="36"/>
      <c r="P1" s="36" t="s">
        <v>2</v>
      </c>
      <c r="Q1" s="36"/>
      <c r="R1" s="36"/>
      <c r="S1" s="36"/>
      <c r="T1" s="36"/>
      <c r="U1" s="37" t="str">
        <f>[3]ANASAYFA!Q9</f>
        <v>KIZLAR</v>
      </c>
      <c r="V1" s="37"/>
      <c r="W1" s="37"/>
      <c r="X1" s="37"/>
      <c r="Y1" s="37"/>
      <c r="Z1" s="1"/>
      <c r="AA1" s="1"/>
      <c r="AB1" s="1"/>
    </row>
    <row r="2" spans="1:59" ht="15.75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6" t="str">
        <f>[3]ANASAYFA!Q11</f>
        <v>İL BİRİNCİLİĞİ</v>
      </c>
      <c r="M2" s="36"/>
      <c r="N2" s="36"/>
      <c r="O2" s="36"/>
      <c r="P2" s="36"/>
      <c r="Q2" s="36"/>
      <c r="R2" s="36"/>
      <c r="S2" s="36"/>
      <c r="T2" s="39" t="s">
        <v>5</v>
      </c>
      <c r="U2" s="39"/>
      <c r="V2" s="39"/>
      <c r="W2" s="39"/>
      <c r="X2" s="39"/>
      <c r="Y2" s="3"/>
      <c r="Z2" s="1"/>
      <c r="AA2" s="1"/>
      <c r="AB2" s="1"/>
      <c r="AD2" s="40" t="s">
        <v>6</v>
      </c>
      <c r="AE2" s="40"/>
      <c r="AF2" s="41" t="s">
        <v>7</v>
      </c>
      <c r="AG2" s="41"/>
      <c r="AJ2" s="43" t="s">
        <v>8</v>
      </c>
      <c r="AK2" s="43"/>
      <c r="AL2" s="43"/>
      <c r="AM2" s="43"/>
      <c r="AN2" s="43" t="s">
        <v>9</v>
      </c>
      <c r="AO2" s="43"/>
      <c r="AP2" s="43"/>
      <c r="AQ2" s="43"/>
      <c r="AR2" s="43" t="s">
        <v>10</v>
      </c>
      <c r="AS2" s="43"/>
      <c r="AT2" s="43"/>
      <c r="AU2" s="43"/>
      <c r="AV2" s="43" t="s">
        <v>34</v>
      </c>
      <c r="AW2" s="43"/>
      <c r="AX2" s="43"/>
      <c r="AY2" s="43"/>
      <c r="AZ2" s="43" t="s">
        <v>35</v>
      </c>
      <c r="BA2" s="43"/>
      <c r="BB2" s="43"/>
      <c r="BC2" s="43"/>
      <c r="BD2" s="69"/>
      <c r="BE2" s="69"/>
      <c r="BF2" s="69"/>
      <c r="BG2" s="69"/>
    </row>
    <row r="3" spans="1:59" ht="16.5" thickBot="1">
      <c r="Y3" s="42" t="s">
        <v>12</v>
      </c>
      <c r="Z3" s="42"/>
      <c r="AA3" s="42"/>
      <c r="AB3" s="42"/>
      <c r="AD3" s="5" t="s">
        <v>13</v>
      </c>
      <c r="AE3" s="14" t="s">
        <v>14</v>
      </c>
      <c r="AF3" s="7" t="s">
        <v>8</v>
      </c>
      <c r="AG3" s="15" t="s">
        <v>36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69"/>
      <c r="BE3" s="69"/>
      <c r="BF3" s="69"/>
      <c r="BG3" s="69"/>
    </row>
    <row r="4" spans="1:59" ht="15" customHeight="1" thickBot="1">
      <c r="B4" s="44" t="s">
        <v>16</v>
      </c>
      <c r="C4" s="45"/>
      <c r="D4" s="45"/>
      <c r="E4" s="45"/>
      <c r="F4" s="45"/>
      <c r="G4" s="45"/>
      <c r="H4" s="45"/>
      <c r="I4" s="45"/>
      <c r="J4" s="46"/>
      <c r="K4" s="9"/>
      <c r="L4" s="122"/>
      <c r="M4" s="122"/>
      <c r="N4" s="122"/>
      <c r="O4" s="122"/>
      <c r="P4" s="122"/>
      <c r="Q4" s="122"/>
      <c r="R4" s="122"/>
      <c r="S4" s="122"/>
      <c r="U4" s="122"/>
      <c r="V4" s="122"/>
      <c r="W4" s="122"/>
      <c r="X4" s="122"/>
      <c r="Y4" s="122"/>
      <c r="Z4" s="122"/>
      <c r="AA4" s="122"/>
      <c r="AB4" s="122"/>
      <c r="AD4" s="5" t="s">
        <v>17</v>
      </c>
      <c r="AE4" s="14" t="s">
        <v>18</v>
      </c>
      <c r="AF4" s="7" t="s">
        <v>9</v>
      </c>
      <c r="AG4" s="15" t="s">
        <v>19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69"/>
      <c r="BE4" s="69"/>
      <c r="BF4" s="69"/>
      <c r="BG4" s="69"/>
    </row>
    <row r="5" spans="1:59">
      <c r="B5" s="13" t="s">
        <v>13</v>
      </c>
      <c r="C5" s="47" t="str">
        <f>AG3</f>
        <v>SUNGURLU KAVŞUT Ş.KEREM BEKSİZ OO</v>
      </c>
      <c r="D5" s="47"/>
      <c r="E5" s="47"/>
      <c r="F5" s="47"/>
      <c r="G5" s="47"/>
      <c r="H5" s="47"/>
      <c r="I5" s="47"/>
      <c r="J5" s="48"/>
      <c r="AD5" s="5" t="s">
        <v>20</v>
      </c>
      <c r="AE5" s="14" t="s">
        <v>21</v>
      </c>
      <c r="AF5" s="7" t="s">
        <v>10</v>
      </c>
      <c r="AG5" s="15" t="s">
        <v>15</v>
      </c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69"/>
      <c r="BE5" s="69"/>
      <c r="BF5" s="69"/>
      <c r="BG5" s="69"/>
    </row>
    <row r="6" spans="1:59">
      <c r="B6" s="11" t="s">
        <v>17</v>
      </c>
      <c r="C6" s="49" t="str">
        <f>AG4</f>
        <v>YILDIRIM BEYAZIT İHOO</v>
      </c>
      <c r="D6" s="49"/>
      <c r="E6" s="49"/>
      <c r="F6" s="49"/>
      <c r="G6" s="49"/>
      <c r="H6" s="49"/>
      <c r="I6" s="49"/>
      <c r="J6" s="50"/>
      <c r="AD6" s="5" t="s">
        <v>37</v>
      </c>
      <c r="AE6" s="14"/>
      <c r="AF6" s="7" t="s">
        <v>34</v>
      </c>
      <c r="AG6" s="15" t="s">
        <v>38</v>
      </c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69"/>
      <c r="BE6" s="69"/>
      <c r="BF6" s="69"/>
      <c r="BG6" s="69"/>
    </row>
    <row r="7" spans="1:59">
      <c r="B7" s="11" t="s">
        <v>20</v>
      </c>
      <c r="C7" s="49" t="str">
        <f>AG5</f>
        <v>LAÇİN ATATÜRK OO</v>
      </c>
      <c r="D7" s="49"/>
      <c r="E7" s="49"/>
      <c r="F7" s="49"/>
      <c r="G7" s="49"/>
      <c r="H7" s="49"/>
      <c r="I7" s="49"/>
      <c r="J7" s="50"/>
      <c r="AD7" s="5" t="s">
        <v>39</v>
      </c>
      <c r="AE7" s="14"/>
      <c r="AF7" s="7" t="s">
        <v>35</v>
      </c>
      <c r="AG7" s="15" t="s">
        <v>40</v>
      </c>
    </row>
    <row r="8" spans="1:59">
      <c r="B8" s="11" t="s">
        <v>37</v>
      </c>
      <c r="C8" s="49" t="str">
        <f>AG6</f>
        <v>SUNGURLU KALEDERE Ş.BAYRAM KESEKLER OO</v>
      </c>
      <c r="D8" s="49"/>
      <c r="E8" s="49"/>
      <c r="F8" s="49"/>
      <c r="G8" s="49"/>
      <c r="H8" s="49"/>
      <c r="I8" s="49"/>
      <c r="J8" s="50"/>
    </row>
    <row r="9" spans="1:59" ht="15" customHeight="1" thickBot="1">
      <c r="B9" s="12" t="s">
        <v>39</v>
      </c>
      <c r="C9" s="51" t="str">
        <f>AG7</f>
        <v>MECİTÖZÜ İHOO</v>
      </c>
      <c r="D9" s="51"/>
      <c r="E9" s="51"/>
      <c r="F9" s="51"/>
      <c r="G9" s="51"/>
      <c r="H9" s="51"/>
      <c r="I9" s="51"/>
      <c r="J9" s="52"/>
    </row>
    <row r="10" spans="1:59" ht="15" customHeight="1" thickBot="1">
      <c r="B10" s="16"/>
      <c r="C10" s="17"/>
      <c r="D10" s="17"/>
      <c r="E10" s="17"/>
      <c r="F10" s="17"/>
      <c r="G10" s="17"/>
      <c r="H10" s="17"/>
      <c r="I10" s="17"/>
      <c r="J10" s="17"/>
    </row>
    <row r="11" spans="1:59" ht="15" customHeight="1">
      <c r="A11" s="53" t="s">
        <v>23</v>
      </c>
      <c r="B11" s="56" t="s">
        <v>91</v>
      </c>
      <c r="C11" s="57"/>
      <c r="D11" s="58"/>
      <c r="E11" s="21"/>
      <c r="F11" s="56" t="s">
        <v>25</v>
      </c>
      <c r="G11" s="58"/>
      <c r="H11" s="56" t="s">
        <v>26</v>
      </c>
      <c r="I11" s="57"/>
      <c r="J11" s="58"/>
      <c r="K11" s="65" t="s">
        <v>27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</row>
    <row r="12" spans="1:59" ht="15" customHeight="1">
      <c r="A12" s="54"/>
      <c r="B12" s="59"/>
      <c r="C12" s="60"/>
      <c r="D12" s="61"/>
      <c r="E12" s="22" t="s">
        <v>24</v>
      </c>
      <c r="F12" s="59"/>
      <c r="G12" s="61"/>
      <c r="H12" s="59"/>
      <c r="I12" s="60"/>
      <c r="J12" s="61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1"/>
    </row>
    <row r="13" spans="1:59" ht="15.75" customHeight="1" thickBot="1">
      <c r="A13" s="55"/>
      <c r="B13" s="62"/>
      <c r="C13" s="63"/>
      <c r="D13" s="64"/>
      <c r="E13" s="23"/>
      <c r="F13" s="62"/>
      <c r="G13" s="64"/>
      <c r="H13" s="62"/>
      <c r="I13" s="63"/>
      <c r="J13" s="64"/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4"/>
    </row>
    <row r="14" spans="1:59">
      <c r="A14" s="13">
        <v>1</v>
      </c>
      <c r="B14" s="72" t="s">
        <v>28</v>
      </c>
      <c r="C14" s="72"/>
      <c r="D14" s="72"/>
      <c r="E14" s="24">
        <v>45000</v>
      </c>
      <c r="F14" s="73">
        <v>0.41666666666666669</v>
      </c>
      <c r="G14" s="72"/>
      <c r="H14" s="74" t="s">
        <v>41</v>
      </c>
      <c r="I14" s="74"/>
      <c r="J14" s="74"/>
      <c r="K14" s="75" t="str">
        <f>CONCATENATE(C5," ","-"," ",C8)</f>
        <v>SUNGURLU KAVŞUT Ş.KEREM BEKSİZ OO - SUNGURLU KALEDERE Ş.BAYRAM KESEKLER OO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1:59">
      <c r="A15" s="11">
        <v>2</v>
      </c>
      <c r="B15" s="77" t="s">
        <v>28</v>
      </c>
      <c r="C15" s="77"/>
      <c r="D15" s="77"/>
      <c r="E15" s="25">
        <v>45000</v>
      </c>
      <c r="F15" s="78">
        <v>0.41666666666666669</v>
      </c>
      <c r="G15" s="77"/>
      <c r="H15" s="79" t="s">
        <v>33</v>
      </c>
      <c r="I15" s="79"/>
      <c r="J15" s="79"/>
      <c r="K15" s="80" t="str">
        <f>CONCATENATE(C6," ","-"," ",C7)</f>
        <v>YILDIRIM BEYAZIT İHOO - LAÇİN ATATÜRK OO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1"/>
    </row>
    <row r="16" spans="1:59">
      <c r="A16" s="11">
        <v>3</v>
      </c>
      <c r="B16" s="77" t="s">
        <v>30</v>
      </c>
      <c r="C16" s="77"/>
      <c r="D16" s="77"/>
      <c r="E16" s="25">
        <v>45000</v>
      </c>
      <c r="F16" s="78">
        <v>0.45833333333333331</v>
      </c>
      <c r="G16" s="77"/>
      <c r="H16" s="79" t="s">
        <v>42</v>
      </c>
      <c r="I16" s="79"/>
      <c r="J16" s="79"/>
      <c r="K16" s="80" t="str">
        <f>CONCATENATE(C9," ","-"," ",C7)</f>
        <v>MECİTÖZÜ İHOO - LAÇİN ATATÜRK OO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1:28">
      <c r="A17" s="11">
        <v>4</v>
      </c>
      <c r="B17" s="77" t="s">
        <v>30</v>
      </c>
      <c r="C17" s="77"/>
      <c r="D17" s="77"/>
      <c r="E17" s="25">
        <v>45000</v>
      </c>
      <c r="F17" s="78">
        <v>0.45833333333333331</v>
      </c>
      <c r="G17" s="77"/>
      <c r="H17" s="79" t="s">
        <v>29</v>
      </c>
      <c r="I17" s="79"/>
      <c r="J17" s="79"/>
      <c r="K17" s="80" t="str">
        <f>CONCATENATE(C5," ","-"," ",C6)</f>
        <v>SUNGURLU KAVŞUT Ş.KEREM BEKSİZ OO - YILDIRIM BEYAZIT İHOO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</row>
    <row r="18" spans="1:28">
      <c r="A18" s="11">
        <v>5</v>
      </c>
      <c r="B18" s="77" t="s">
        <v>32</v>
      </c>
      <c r="C18" s="77"/>
      <c r="D18" s="77"/>
      <c r="E18" s="25">
        <v>45000</v>
      </c>
      <c r="F18" s="78">
        <v>0.5</v>
      </c>
      <c r="G18" s="77"/>
      <c r="H18" s="79" t="s">
        <v>43</v>
      </c>
      <c r="I18" s="79"/>
      <c r="J18" s="79"/>
      <c r="K18" s="80" t="str">
        <f>CONCATENATE(C8," ","-"," ",C6)</f>
        <v>SUNGURLU KALEDERE Ş.BAYRAM KESEKLER OO - YILDIRIM BEYAZIT İHOO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1"/>
    </row>
    <row r="19" spans="1:28">
      <c r="A19" s="11">
        <v>6</v>
      </c>
      <c r="B19" s="77" t="s">
        <v>32</v>
      </c>
      <c r="C19" s="77"/>
      <c r="D19" s="77"/>
      <c r="E19" s="25">
        <v>45000</v>
      </c>
      <c r="F19" s="78">
        <v>0.5</v>
      </c>
      <c r="G19" s="77"/>
      <c r="H19" s="79" t="s">
        <v>44</v>
      </c>
      <c r="I19" s="79"/>
      <c r="J19" s="79"/>
      <c r="K19" s="80" t="str">
        <f>CONCATENATE(C9," ","-"," ",C5)</f>
        <v>MECİTÖZÜ İHOO - SUNGURLU KAVŞUT Ş.KEREM BEKSİZ OO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</row>
    <row r="20" spans="1:28">
      <c r="A20" s="11">
        <v>7</v>
      </c>
      <c r="B20" s="77" t="s">
        <v>45</v>
      </c>
      <c r="C20" s="77"/>
      <c r="D20" s="77"/>
      <c r="E20" s="25">
        <v>45000</v>
      </c>
      <c r="F20" s="78">
        <v>0.58333333333333337</v>
      </c>
      <c r="G20" s="77"/>
      <c r="H20" s="79" t="s">
        <v>31</v>
      </c>
      <c r="I20" s="79"/>
      <c r="J20" s="79"/>
      <c r="K20" s="80" t="str">
        <f>CONCATENATE(C7," ","-"," ",C5)</f>
        <v>LAÇİN ATATÜRK OO - SUNGURLU KAVŞUT Ş.KEREM BEKSİZ OO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</row>
    <row r="21" spans="1:28">
      <c r="A21" s="11">
        <v>8</v>
      </c>
      <c r="B21" s="77" t="s">
        <v>45</v>
      </c>
      <c r="C21" s="77"/>
      <c r="D21" s="77"/>
      <c r="E21" s="25">
        <v>45000</v>
      </c>
      <c r="F21" s="78">
        <v>0.58333333333333337</v>
      </c>
      <c r="G21" s="77"/>
      <c r="H21" s="79" t="s">
        <v>46</v>
      </c>
      <c r="I21" s="79"/>
      <c r="J21" s="79"/>
      <c r="K21" s="80" t="str">
        <f>CONCATENATE(C8," ","-"," ",C9)</f>
        <v>SUNGURLU KALEDERE Ş.BAYRAM KESEKLER OO - MECİTÖZÜ İHOO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</row>
    <row r="22" spans="1:28">
      <c r="A22" s="11">
        <v>9</v>
      </c>
      <c r="B22" s="77" t="s">
        <v>47</v>
      </c>
      <c r="C22" s="77"/>
      <c r="D22" s="77"/>
      <c r="E22" s="25">
        <v>45000</v>
      </c>
      <c r="F22" s="78">
        <v>0.625</v>
      </c>
      <c r="G22" s="77"/>
      <c r="H22" s="79" t="s">
        <v>48</v>
      </c>
      <c r="I22" s="79"/>
      <c r="J22" s="79"/>
      <c r="K22" s="80" t="str">
        <f>CONCATENATE(C6," ","-"," ",C9)</f>
        <v>YILDIRIM BEYAZIT İHOO - MECİTÖZÜ İHOO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1"/>
    </row>
    <row r="23" spans="1:28" ht="15" customHeight="1" thickBot="1">
      <c r="A23" s="12">
        <v>10</v>
      </c>
      <c r="B23" s="123" t="s">
        <v>47</v>
      </c>
      <c r="C23" s="123"/>
      <c r="D23" s="123"/>
      <c r="E23" s="26">
        <v>45000</v>
      </c>
      <c r="F23" s="124">
        <v>0.625</v>
      </c>
      <c r="G23" s="123"/>
      <c r="H23" s="125" t="s">
        <v>49</v>
      </c>
      <c r="I23" s="125"/>
      <c r="J23" s="125"/>
      <c r="K23" s="126" t="str">
        <f>CONCATENATE(C7," ","-"," ",C8)</f>
        <v>LAÇİN ATATÜRK OO - SUNGURLU KALEDERE Ş.BAYRAM KESEKLER OO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7"/>
    </row>
  </sheetData>
  <mergeCells count="69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GENÇ ERKEK</vt:lpstr>
      <vt:lpstr>GENÇ KIZ</vt:lpstr>
      <vt:lpstr>YILDIZ ERKEKK</vt:lpstr>
      <vt:lpstr>YILDIZ KIZ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2023-03-10T13:57:05Z</dcterms:modified>
</cp:coreProperties>
</file>